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NCKH\"/>
    </mc:Choice>
  </mc:AlternateContent>
  <bookViews>
    <workbookView xWindow="0" yWindow="0" windowWidth="9990" windowHeight="7365"/>
  </bookViews>
  <sheets>
    <sheet name="Du tru tong the" sheetId="2" r:id="rId1"/>
    <sheet name="Sheet1" sheetId="3" r:id="rId2"/>
  </sheets>
  <definedNames>
    <definedName name="_xlnm.Print_Area" localSheetId="0">'Du tru tong the'!$A$1:$G$42</definedName>
    <definedName name="_xlnm.Print_Titles" localSheetId="0">'Du tru tong the'!$10:$11</definedName>
  </definedNames>
  <calcPr calcId="162913"/>
</workbook>
</file>

<file path=xl/calcChain.xml><?xml version="1.0" encoding="utf-8"?>
<calcChain xmlns="http://schemas.openxmlformats.org/spreadsheetml/2006/main">
  <c r="F22" i="2" l="1"/>
  <c r="F20" i="2"/>
  <c r="F13" i="2" l="1"/>
  <c r="F14" i="2"/>
  <c r="F15" i="2"/>
  <c r="F16" i="2"/>
  <c r="F17" i="2"/>
  <c r="F18" i="2"/>
  <c r="F19" i="2"/>
  <c r="F21" i="2"/>
  <c r="F23" i="2"/>
  <c r="F12" i="2"/>
  <c r="C4" i="3" l="1"/>
  <c r="C3" i="3"/>
  <c r="A9" i="3" l="1"/>
  <c r="F24" i="2" l="1"/>
  <c r="F25" i="2" l="1"/>
  <c r="F26" i="2"/>
</calcChain>
</file>

<file path=xl/sharedStrings.xml><?xml version="1.0" encoding="utf-8"?>
<sst xmlns="http://schemas.openxmlformats.org/spreadsheetml/2006/main" count="73" uniqueCount="48">
  <si>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</si>
  <si>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</si>
  <si>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</si>
  <si>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</si>
  <si>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</si>
  <si>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</si>
  <si>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</si>
  <si>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</si>
  <si>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</si>
  <si>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</si>
  <si>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</si>
  <si>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</si>
  <si>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1</t>
  </si>
  <si>
    <t>cái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</si>
  <si>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</si>
  <si>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</si>
  <si>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</si>
  <si>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</si>
  <si>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</si>
  <si>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</si>
  <si>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</si>
  <si>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 xml:space="preserve">           KHOA ĐIỆN-ĐIỆN TỬ</t>
  </si>
  <si>
    <t>3</t>
  </si>
  <si>
    <t>4</t>
  </si>
  <si>
    <t>TẠ MINH CƯỜNG</t>
  </si>
  <si>
    <t>Schneider</t>
  </si>
  <si>
    <t>bộ</t>
  </si>
  <si>
    <t>cuộn</t>
  </si>
  <si>
    <t>Việt Nam</t>
  </si>
  <si>
    <t>Vỏ tủ tĩnh điện 50x80x25</t>
  </si>
  <si>
    <t>Đèn báo</t>
  </si>
  <si>
    <t>Màn hình điều khiển Smart Gen</t>
  </si>
  <si>
    <t>AIJES</t>
  </si>
  <si>
    <t xml:space="preserve">Bộ chuyển nguồn tự động AIJES W2R-63A2F </t>
  </si>
  <si>
    <t>CB 1 pha iC 60N C16A</t>
  </si>
  <si>
    <t>Khoá cửa tủ</t>
  </si>
  <si>
    <t>Dây điện</t>
  </si>
  <si>
    <t>Domino</t>
  </si>
  <si>
    <t>Thanh ray</t>
  </si>
  <si>
    <t xml:space="preserve">Cầu chì công nghiệp </t>
  </si>
  <si>
    <t>Master</t>
  </si>
  <si>
    <t>Daphaco</t>
  </si>
  <si>
    <t>thanh</t>
  </si>
  <si>
    <t>Máng đi dây</t>
  </si>
  <si>
    <t xml:space="preserve">Bộ tạo pan </t>
  </si>
  <si>
    <t>TP.HCM, ngày      tháng    năm 2020</t>
  </si>
  <si>
    <t>Số tiền bằng chữ: Năm mươi lăm triệu tám trăm sáu mươi chín ngàn đồng.</t>
  </si>
  <si>
    <r>
      <t xml:space="preserve">TÊN ĐỀ TÀI:           </t>
    </r>
    <r>
      <rPr>
        <b/>
        <sz val="12"/>
        <color indexed="8"/>
        <rFont val="Times New Roman"/>
        <family val="1"/>
      </rPr>
      <t xml:space="preserve"> THI CÔNG MÔ HÌNH TỦ CHUYỂN NGUỒN ĐIỆN TỰ ĐỘNG (ATS)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</si>
</sst>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0" fillId="0" borderId="0" xfId="0" applyFont="1" applyAlignment="1"/>
    <xf numFmtId="0" fontId="5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3" fontId="0" fillId="0" borderId="0" xfId="0" applyNumberForma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0" xfId="0" applyFont="1" applyFill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3" fontId="8" fillId="0" borderId="1" xfId="0" applyNumberFormat="1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vertical="center" wrapText="1"/>
    </xf>
    <xf numFmtId="3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3" fontId="14" fillId="0" borderId="2" xfId="0" applyNumberFormat="1" applyFont="1" applyBorder="1" applyAlignment="1">
      <alignment horizontal="right" vertical="center" wrapText="1"/>
    </xf>
    <xf numFmtId="3" fontId="14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vertical="center"/>
    </xf>
    <xf numFmtId="0" fontId="14" fillId="0" borderId="4" xfId="0" applyFont="1" applyFill="1" applyBorder="1" applyAlignment="1">
      <alignment horizontal="right" vertical="center" wrapText="1"/>
    </xf>
    <xf numFmtId="0" fontId="14" fillId="0" borderId="5" xfId="0" applyFont="1" applyFill="1" applyBorder="1" applyAlignment="1">
      <alignment horizontal="right" vertical="center" wrapText="1"/>
    </xf>
    <xf numFmtId="0" fontId="14" fillId="0" borderId="6" xfId="0" applyFont="1" applyFill="1" applyBorder="1" applyAlignment="1">
      <alignment horizontal="right" vertical="center" wrapText="1"/>
    </xf>
    <xf numFmtId="3" fontId="14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9" zoomScaleNormal="100" workbookViewId="0">
      <selection activeCell="I15" sqref="I15"/>
    </sheetView>
  </sheetViews>
  <sheetFormatPr defaultColWidth="9.140625" defaultRowHeight="15" x14ac:dyDescent="0.25"/>
  <cols>
    <col min="1" max="1" width="4.85546875" style="2" customWidth="1"/>
    <col min="2" max="2" width="33.4257812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8" width="12.140625" style="2" customWidth="1"/>
    <col min="9" max="16384" width="9.140625" style="2"/>
  </cols>
  <sheetData>
    <row r="1" spans="1:11" x14ac:dyDescent="0.25">
      <c r="A1" s="28" t="s">
        <v>20</v>
      </c>
      <c r="B1" s="28"/>
      <c r="C1" s="28"/>
      <c r="D1" s="29" t="s">
        <v>7</v>
      </c>
      <c r="E1" s="29"/>
      <c r="F1" s="29"/>
      <c r="G1" s="29"/>
    </row>
    <row r="2" spans="1:11" x14ac:dyDescent="0.25">
      <c r="A2" s="15" t="s">
        <v>19</v>
      </c>
      <c r="B2" s="16"/>
      <c r="E2" s="13" t="s">
        <v>8</v>
      </c>
      <c r="F2" s="13"/>
      <c r="G2" s="13"/>
    </row>
    <row r="3" spans="1:11" ht="15" customHeight="1" x14ac:dyDescent="0.25">
      <c r="A3" s="14" t="s">
        <v>21</v>
      </c>
      <c r="B3" s="14"/>
    </row>
    <row r="5" spans="1:11" ht="15.75" hidden="1" x14ac:dyDescent="0.25">
      <c r="A5" s="1"/>
      <c r="B5" s="1"/>
      <c r="C5" s="1"/>
      <c r="D5" s="1"/>
      <c r="E5" s="10"/>
      <c r="F5" s="10"/>
      <c r="G5" s="1"/>
    </row>
    <row r="6" spans="1:11" ht="15.75" x14ac:dyDescent="0.25">
      <c r="A6" s="30" t="s">
        <v>18</v>
      </c>
      <c r="B6" s="30"/>
      <c r="C6" s="30"/>
      <c r="D6" s="30"/>
      <c r="E6" s="30"/>
      <c r="F6" s="30"/>
      <c r="G6" s="30"/>
    </row>
    <row r="7" spans="1:11" ht="15.75" hidden="1" x14ac:dyDescent="0.25">
      <c r="A7" s="12"/>
      <c r="B7" s="1"/>
      <c r="C7" s="1"/>
      <c r="D7" s="1"/>
      <c r="E7" s="10"/>
      <c r="F7" s="10"/>
      <c r="G7" s="1"/>
    </row>
    <row r="8" spans="1:11" ht="15.75" customHeight="1" x14ac:dyDescent="0.25">
      <c r="A8" s="31" t="s">
        <v>47</v>
      </c>
      <c r="B8" s="31"/>
      <c r="C8" s="31"/>
      <c r="D8" s="31"/>
      <c r="E8" s="31"/>
      <c r="F8" s="31"/>
      <c r="G8" s="31"/>
    </row>
    <row r="10" spans="1:11" s="8" customFormat="1" x14ac:dyDescent="0.25">
      <c r="A10" s="32" t="s">
        <v>16</v>
      </c>
      <c r="B10" s="32" t="s">
        <v>0</v>
      </c>
      <c r="C10" s="32" t="s">
        <v>1</v>
      </c>
      <c r="D10" s="32" t="s">
        <v>2</v>
      </c>
      <c r="E10" s="33" t="s">
        <v>3</v>
      </c>
      <c r="F10" s="33" t="s">
        <v>5</v>
      </c>
      <c r="G10" s="32" t="s">
        <v>6</v>
      </c>
    </row>
    <row r="11" spans="1:11" x14ac:dyDescent="0.25">
      <c r="A11" s="34"/>
      <c r="B11" s="34"/>
      <c r="C11" s="34"/>
      <c r="D11" s="34"/>
      <c r="E11" s="35" t="s">
        <v>4</v>
      </c>
      <c r="F11" s="35" t="s">
        <v>4</v>
      </c>
      <c r="G11" s="34"/>
    </row>
    <row r="12" spans="1:11" ht="23.25" customHeight="1" x14ac:dyDescent="0.25">
      <c r="A12" s="19">
        <v>1</v>
      </c>
      <c r="B12" s="18" t="s">
        <v>29</v>
      </c>
      <c r="C12" s="19" t="s">
        <v>13</v>
      </c>
      <c r="D12" s="20" t="s">
        <v>12</v>
      </c>
      <c r="E12" s="36">
        <v>8000000</v>
      </c>
      <c r="F12" s="37">
        <f>D12*E12</f>
        <v>8000000</v>
      </c>
      <c r="G12" s="19" t="s">
        <v>28</v>
      </c>
      <c r="K12" s="11"/>
    </row>
    <row r="13" spans="1:11" ht="16.5" x14ac:dyDescent="0.25">
      <c r="A13" s="19">
        <v>2</v>
      </c>
      <c r="B13" s="18" t="s">
        <v>30</v>
      </c>
      <c r="C13" s="19" t="s">
        <v>13</v>
      </c>
      <c r="D13" s="20" t="s">
        <v>22</v>
      </c>
      <c r="E13" s="36">
        <v>30000</v>
      </c>
      <c r="F13" s="38">
        <f t="shared" ref="F13:F23" si="0">D13*E13</f>
        <v>90000</v>
      </c>
      <c r="G13" s="19" t="s">
        <v>28</v>
      </c>
      <c r="K13" s="11"/>
    </row>
    <row r="14" spans="1:11" ht="16.5" x14ac:dyDescent="0.25">
      <c r="A14" s="19">
        <v>3</v>
      </c>
      <c r="B14" s="21" t="s">
        <v>31</v>
      </c>
      <c r="C14" s="22" t="s">
        <v>13</v>
      </c>
      <c r="D14" s="23" t="s">
        <v>12</v>
      </c>
      <c r="E14" s="38">
        <v>9000000</v>
      </c>
      <c r="F14" s="38">
        <f t="shared" si="0"/>
        <v>9000000</v>
      </c>
      <c r="G14" s="39" t="s">
        <v>32</v>
      </c>
      <c r="K14" s="11"/>
    </row>
    <row r="15" spans="1:11" ht="33" customHeight="1" x14ac:dyDescent="0.25">
      <c r="A15" s="19">
        <v>4</v>
      </c>
      <c r="B15" s="21" t="s">
        <v>33</v>
      </c>
      <c r="C15" s="22" t="s">
        <v>26</v>
      </c>
      <c r="D15" s="23" t="s">
        <v>12</v>
      </c>
      <c r="E15" s="38">
        <v>23500000</v>
      </c>
      <c r="F15" s="38">
        <f t="shared" si="0"/>
        <v>23500000</v>
      </c>
      <c r="G15" s="39" t="s">
        <v>32</v>
      </c>
      <c r="K15" s="11"/>
    </row>
    <row r="16" spans="1:11" ht="20.25" customHeight="1" x14ac:dyDescent="0.25">
      <c r="A16" s="19">
        <v>5</v>
      </c>
      <c r="B16" s="18" t="s">
        <v>34</v>
      </c>
      <c r="C16" s="19" t="s">
        <v>13</v>
      </c>
      <c r="D16" s="20" t="s">
        <v>22</v>
      </c>
      <c r="E16" s="38">
        <v>600000</v>
      </c>
      <c r="F16" s="38">
        <f t="shared" si="0"/>
        <v>1800000</v>
      </c>
      <c r="G16" s="39" t="s">
        <v>25</v>
      </c>
      <c r="K16" s="11"/>
    </row>
    <row r="17" spans="1:11" ht="16.5" x14ac:dyDescent="0.25">
      <c r="A17" s="19">
        <v>6</v>
      </c>
      <c r="B17" s="18" t="s">
        <v>39</v>
      </c>
      <c r="C17" s="19" t="s">
        <v>13</v>
      </c>
      <c r="D17" s="20" t="s">
        <v>22</v>
      </c>
      <c r="E17" s="38">
        <v>150000</v>
      </c>
      <c r="F17" s="38">
        <f t="shared" si="0"/>
        <v>450000</v>
      </c>
      <c r="G17" s="19" t="s">
        <v>40</v>
      </c>
      <c r="K17" s="11"/>
    </row>
    <row r="18" spans="1:11" ht="16.5" x14ac:dyDescent="0.25">
      <c r="A18" s="19">
        <v>7</v>
      </c>
      <c r="B18" s="24" t="s">
        <v>35</v>
      </c>
      <c r="C18" s="19" t="s">
        <v>13</v>
      </c>
      <c r="D18" s="20" t="s">
        <v>12</v>
      </c>
      <c r="E18" s="38">
        <v>150000</v>
      </c>
      <c r="F18" s="38">
        <f t="shared" si="0"/>
        <v>150000</v>
      </c>
      <c r="G18" s="19" t="s">
        <v>28</v>
      </c>
      <c r="K18" s="11"/>
    </row>
    <row r="19" spans="1:11" ht="16.5" x14ac:dyDescent="0.25">
      <c r="A19" s="19">
        <v>8</v>
      </c>
      <c r="B19" s="18" t="s">
        <v>36</v>
      </c>
      <c r="C19" s="19" t="s">
        <v>27</v>
      </c>
      <c r="D19" s="20" t="s">
        <v>23</v>
      </c>
      <c r="E19" s="38">
        <v>450000</v>
      </c>
      <c r="F19" s="38">
        <f t="shared" si="0"/>
        <v>1800000</v>
      </c>
      <c r="G19" s="19" t="s">
        <v>41</v>
      </c>
      <c r="K19" s="11"/>
    </row>
    <row r="20" spans="1:11" ht="16.5" x14ac:dyDescent="0.25">
      <c r="A20" s="19">
        <v>9</v>
      </c>
      <c r="B20" s="18" t="s">
        <v>44</v>
      </c>
      <c r="C20" s="19" t="s">
        <v>13</v>
      </c>
      <c r="D20" s="20" t="s">
        <v>12</v>
      </c>
      <c r="E20" s="38">
        <v>5000000</v>
      </c>
      <c r="F20" s="38">
        <f t="shared" si="0"/>
        <v>5000000</v>
      </c>
      <c r="G20" s="19" t="s">
        <v>28</v>
      </c>
      <c r="K20" s="11"/>
    </row>
    <row r="21" spans="1:11" ht="16.5" x14ac:dyDescent="0.25">
      <c r="A21" s="19">
        <v>10</v>
      </c>
      <c r="B21" s="24" t="s">
        <v>37</v>
      </c>
      <c r="C21" s="19" t="s">
        <v>13</v>
      </c>
      <c r="D21" s="20" t="s">
        <v>23</v>
      </c>
      <c r="E21" s="38">
        <v>30000</v>
      </c>
      <c r="F21" s="38">
        <f t="shared" si="0"/>
        <v>120000</v>
      </c>
      <c r="G21" s="19" t="s">
        <v>28</v>
      </c>
      <c r="K21" s="11"/>
    </row>
    <row r="22" spans="1:11" ht="16.5" x14ac:dyDescent="0.25">
      <c r="A22" s="19">
        <v>11</v>
      </c>
      <c r="B22" s="24" t="s">
        <v>43</v>
      </c>
      <c r="C22" s="19" t="s">
        <v>13</v>
      </c>
      <c r="D22" s="20" t="s">
        <v>23</v>
      </c>
      <c r="E22" s="38">
        <v>70000</v>
      </c>
      <c r="F22" s="38">
        <f t="shared" si="0"/>
        <v>280000</v>
      </c>
      <c r="G22" s="19" t="s">
        <v>28</v>
      </c>
      <c r="K22" s="11"/>
    </row>
    <row r="23" spans="1:11" ht="17.25" customHeight="1" x14ac:dyDescent="0.25">
      <c r="A23" s="19">
        <v>12</v>
      </c>
      <c r="B23" s="18" t="s">
        <v>38</v>
      </c>
      <c r="C23" s="19" t="s">
        <v>42</v>
      </c>
      <c r="D23" s="20" t="s">
        <v>23</v>
      </c>
      <c r="E23" s="38">
        <v>150000</v>
      </c>
      <c r="F23" s="38">
        <f t="shared" si="0"/>
        <v>600000</v>
      </c>
      <c r="G23" s="19" t="s">
        <v>28</v>
      </c>
    </row>
    <row r="24" spans="1:11" ht="33.75" customHeight="1" x14ac:dyDescent="0.25">
      <c r="A24" s="40" t="s">
        <v>14</v>
      </c>
      <c r="B24" s="41"/>
      <c r="C24" s="41"/>
      <c r="D24" s="41"/>
      <c r="E24" s="42"/>
      <c r="F24" s="43">
        <f>SUM(F12:F23)</f>
        <v>50790000</v>
      </c>
      <c r="G24" s="22"/>
      <c r="J24" s="8"/>
    </row>
    <row r="25" spans="1:11" ht="33.75" customHeight="1" x14ac:dyDescent="0.25">
      <c r="A25" s="40" t="s">
        <v>15</v>
      </c>
      <c r="B25" s="41"/>
      <c r="C25" s="41"/>
      <c r="D25" s="41"/>
      <c r="E25" s="42"/>
      <c r="F25" s="44">
        <f>F24*0.1</f>
        <v>5079000</v>
      </c>
      <c r="G25" s="45"/>
      <c r="J25" s="8"/>
    </row>
    <row r="26" spans="1:11" ht="33.75" customHeight="1" x14ac:dyDescent="0.25">
      <c r="A26" s="46" t="s">
        <v>17</v>
      </c>
      <c r="B26" s="47"/>
      <c r="C26" s="47"/>
      <c r="D26" s="47"/>
      <c r="E26" s="48"/>
      <c r="F26" s="49">
        <f>SUM(F24:F25)</f>
        <v>55869000</v>
      </c>
      <c r="G26" s="50"/>
      <c r="J26" s="8"/>
    </row>
    <row r="27" spans="1:11" ht="16.5" customHeight="1" x14ac:dyDescent="0.25">
      <c r="A27" s="25" t="s">
        <v>46</v>
      </c>
      <c r="B27" s="25"/>
      <c r="C27" s="25"/>
      <c r="D27" s="25"/>
      <c r="E27" s="25"/>
      <c r="F27" s="25"/>
      <c r="G27" s="25"/>
    </row>
    <row r="28" spans="1:11" ht="22.5" hidden="1" customHeight="1" x14ac:dyDescent="0.25">
      <c r="A28" s="3"/>
      <c r="B28" s="3"/>
      <c r="C28" s="3"/>
      <c r="D28" s="3"/>
      <c r="E28" s="3"/>
      <c r="F28" s="5"/>
      <c r="G28" s="3"/>
    </row>
    <row r="29" spans="1:11" ht="22.5" customHeight="1" x14ac:dyDescent="0.25">
      <c r="A29" s="3"/>
      <c r="B29" s="3"/>
      <c r="C29" s="3"/>
      <c r="D29" s="3"/>
      <c r="E29" s="6" t="s">
        <v>45</v>
      </c>
      <c r="F29" s="7"/>
      <c r="G29" s="3"/>
    </row>
    <row r="30" spans="1:11" ht="23.25" customHeight="1" x14ac:dyDescent="0.25">
      <c r="A30" s="3"/>
      <c r="B30" s="3"/>
      <c r="C30" s="3"/>
      <c r="D30" s="3"/>
      <c r="E30" s="26" t="s">
        <v>11</v>
      </c>
      <c r="F30" s="26"/>
      <c r="G30" s="26"/>
    </row>
    <row r="31" spans="1:11" ht="16.5" hidden="1" x14ac:dyDescent="0.25">
      <c r="A31" s="3"/>
      <c r="B31" s="3"/>
      <c r="C31" s="3"/>
      <c r="D31" s="3"/>
      <c r="E31" s="3"/>
      <c r="F31" s="7"/>
      <c r="G31" s="3"/>
    </row>
    <row r="32" spans="1:11" ht="35.25" customHeight="1" x14ac:dyDescent="0.25">
      <c r="A32" s="3"/>
      <c r="B32" s="3"/>
      <c r="C32" s="9" t="s">
        <v>9</v>
      </c>
      <c r="D32" s="9" t="s">
        <v>10</v>
      </c>
      <c r="E32" s="3"/>
      <c r="F32" s="3"/>
      <c r="G32" s="3"/>
    </row>
    <row r="33" spans="1:7" s="3" customFormat="1" ht="16.5" hidden="1" x14ac:dyDescent="0.25"/>
    <row r="34" spans="1:7" s="3" customFormat="1" ht="16.5" x14ac:dyDescent="0.25">
      <c r="E34" s="7"/>
      <c r="F34" s="7"/>
    </row>
    <row r="35" spans="1:7" s="3" customFormat="1" ht="16.5" x14ac:dyDescent="0.25">
      <c r="E35" s="27" t="s">
        <v>24</v>
      </c>
      <c r="F35" s="27"/>
      <c r="G35" s="27"/>
    </row>
    <row r="36" spans="1:7" s="3" customFormat="1" ht="16.5" x14ac:dyDescent="0.25">
      <c r="E36" s="7"/>
      <c r="F36" s="7"/>
    </row>
    <row r="37" spans="1:7" s="3" customFormat="1" ht="16.5" hidden="1" x14ac:dyDescent="0.25">
      <c r="A37" s="2"/>
      <c r="B37" s="2"/>
      <c r="C37" s="2"/>
      <c r="D37" s="2"/>
      <c r="E37" s="4"/>
      <c r="F37" s="4"/>
      <c r="G37" s="2"/>
    </row>
    <row r="38" spans="1:7" s="3" customFormat="1" ht="16.5" hidden="1" x14ac:dyDescent="0.25">
      <c r="A38" s="2"/>
      <c r="B38" s="2"/>
      <c r="C38" s="2"/>
      <c r="D38" s="2"/>
      <c r="E38" s="4"/>
      <c r="F38" s="4"/>
      <c r="G38" s="2"/>
    </row>
    <row r="39" spans="1:7" s="3" customFormat="1" ht="16.5" x14ac:dyDescent="0.25">
      <c r="A39" s="2"/>
      <c r="B39" s="2"/>
      <c r="C39" s="2"/>
      <c r="D39" s="2"/>
      <c r="E39" s="4"/>
      <c r="F39" s="4"/>
      <c r="G39" s="2"/>
    </row>
    <row r="40" spans="1:7" s="3" customFormat="1" ht="16.5" x14ac:dyDescent="0.25">
      <c r="A40" s="2"/>
      <c r="B40" s="2"/>
      <c r="C40" s="2"/>
      <c r="D40" s="2"/>
      <c r="E40" s="4"/>
      <c r="F40" s="4"/>
      <c r="G40" s="2"/>
    </row>
    <row r="41" spans="1:7" s="3" customFormat="1" ht="16.5" x14ac:dyDescent="0.25">
      <c r="A41" s="2"/>
      <c r="B41" s="2"/>
      <c r="C41" s="2"/>
      <c r="D41" s="2"/>
      <c r="E41" s="4"/>
      <c r="F41" s="4"/>
      <c r="G41" s="2"/>
    </row>
  </sheetData>
  <mergeCells count="15">
    <mergeCell ref="A27:G27"/>
    <mergeCell ref="E30:G30"/>
    <mergeCell ref="E35:G35"/>
    <mergeCell ref="A1:C1"/>
    <mergeCell ref="A24:E24"/>
    <mergeCell ref="A25:E25"/>
    <mergeCell ref="A26:E26"/>
    <mergeCell ref="D1:G1"/>
    <mergeCell ref="A6:G6"/>
    <mergeCell ref="A10:A11"/>
    <mergeCell ref="B10:B11"/>
    <mergeCell ref="C10:C11"/>
    <mergeCell ref="D10:D11"/>
    <mergeCell ref="G10:G11"/>
    <mergeCell ref="A8:G8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17">
        <v>2860000</v>
      </c>
      <c r="C1" s="17">
        <v>30399600</v>
      </c>
    </row>
    <row r="2" spans="1:3" x14ac:dyDescent="0.25">
      <c r="A2" s="17">
        <v>15620000</v>
      </c>
      <c r="C2" s="17">
        <v>30169600</v>
      </c>
    </row>
    <row r="3" spans="1:3" x14ac:dyDescent="0.25">
      <c r="A3" s="17">
        <v>5500000</v>
      </c>
      <c r="C3" s="17">
        <f>C1-C2</f>
        <v>230000</v>
      </c>
    </row>
    <row r="4" spans="1:3" x14ac:dyDescent="0.25">
      <c r="A4" s="17">
        <v>2300000</v>
      </c>
      <c r="C4">
        <f>30169000-27636000</f>
        <v>2533000</v>
      </c>
    </row>
    <row r="5" spans="1:3" x14ac:dyDescent="0.25">
      <c r="A5" s="17">
        <v>1265000</v>
      </c>
    </row>
    <row r="6" spans="1:3" x14ac:dyDescent="0.25">
      <c r="A6" s="17">
        <v>2624600</v>
      </c>
    </row>
    <row r="7" spans="1:3" x14ac:dyDescent="0.25">
      <c r="A7" s="17">
        <v>230000</v>
      </c>
    </row>
    <row r="8" spans="1:3" x14ac:dyDescent="0.25">
      <c r="A8" s="17"/>
    </row>
    <row r="9" spans="1:3" x14ac:dyDescent="0.25">
      <c r="A9" s="17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2020-07-16T11:36:44Z</dcterms:modified>
</cp:coreProperties>
</file>